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polar-my.sharepoint.com/personal/annemarie_wefing_npolar_no/Documents/Documents/NPI/winkler_instructions/"/>
    </mc:Choice>
  </mc:AlternateContent>
  <xr:revisionPtr revIDLastSave="24" documentId="13_ncr:1_{805C34C0-6E56-484B-B52D-07B4D1CEB9BD}" xr6:coauthVersionLast="47" xr6:coauthVersionMax="47" xr10:uidLastSave="{E9DFB745-12BE-49A9-9D06-5D596DA718FE}"/>
  <bookViews>
    <workbookView xWindow="28680" yWindow="-11295" windowWidth="38640" windowHeight="21120" xr2:uid="{E3175D56-9D4D-44A5-ABF5-FEED9B4B06DA}"/>
  </bookViews>
  <sheets>
    <sheet name="session 1 (dd-mm-yyyy)" sheetId="2" r:id="rId1"/>
    <sheet name="summary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F6" i="2"/>
  <c r="F7" i="2"/>
  <c r="F8" i="2"/>
  <c r="F9" i="2"/>
  <c r="F10" i="2"/>
  <c r="D23" i="2"/>
  <c r="F58" i="2" l="1"/>
  <c r="E20" i="2"/>
  <c r="E19" i="2" l="1"/>
  <c r="E22" i="2"/>
  <c r="E21" i="2"/>
  <c r="E18" i="2"/>
  <c r="F57" i="2"/>
  <c r="F54" i="2"/>
  <c r="F56" i="2"/>
  <c r="F55" i="2"/>
  <c r="F11" i="2"/>
  <c r="G35" i="2" l="1"/>
  <c r="G7" i="2"/>
  <c r="G10" i="2"/>
  <c r="G6" i="2"/>
  <c r="G8" i="2"/>
  <c r="G9" i="2"/>
  <c r="F59" i="2"/>
  <c r="G58" i="2" s="1"/>
  <c r="G54" i="2"/>
  <c r="G55" i="2"/>
  <c r="G36" i="2" l="1"/>
  <c r="G57" i="2"/>
  <c r="G56" i="2"/>
  <c r="G45" i="2" l="1"/>
  <c r="G46" i="2"/>
  <c r="G44" i="2"/>
  <c r="G40" i="2"/>
  <c r="G37" i="2"/>
  <c r="H37" i="2" s="1"/>
  <c r="G43" i="2"/>
  <c r="G41" i="2"/>
  <c r="G38" i="2"/>
  <c r="G39" i="2"/>
  <c r="G42" i="2"/>
  <c r="H35" i="2" l="1"/>
  <c r="I35" i="2" s="1"/>
  <c r="H36" i="2"/>
  <c r="I36" i="2" s="1"/>
  <c r="H42" i="2"/>
  <c r="I42" i="2" s="1"/>
  <c r="J42" i="2"/>
  <c r="H45" i="2"/>
  <c r="I45" i="2" s="1"/>
  <c r="J45" i="2"/>
  <c r="H44" i="2"/>
  <c r="I44" i="2" s="1"/>
  <c r="H46" i="2"/>
  <c r="I46" i="2" s="1"/>
  <c r="H39" i="2"/>
  <c r="I39" i="2" s="1"/>
  <c r="J39" i="2"/>
  <c r="J36" i="2"/>
  <c r="I37" i="2"/>
  <c r="H43" i="2"/>
  <c r="I43" i="2" s="1"/>
  <c r="H38" i="2"/>
  <c r="I38" i="2" s="1"/>
  <c r="H41" i="2"/>
  <c r="I41" i="2" s="1"/>
  <c r="H40" i="2"/>
  <c r="I40" i="2" s="1"/>
</calcChain>
</file>

<file path=xl/sharedStrings.xml><?xml version="1.0" encoding="utf-8"?>
<sst xmlns="http://schemas.openxmlformats.org/spreadsheetml/2006/main" count="34" uniqueCount="23">
  <si>
    <t>V1</t>
  </si>
  <si>
    <t>V2</t>
  </si>
  <si>
    <t>RBV</t>
  </si>
  <si>
    <t>Mean</t>
  </si>
  <si>
    <t>% from mean</t>
  </si>
  <si>
    <t>Mean RBV:</t>
  </si>
  <si>
    <t>Standardisation</t>
  </si>
  <si>
    <t>Volume Thio (ml)</t>
  </si>
  <si>
    <t>Replicate</t>
  </si>
  <si>
    <t>Samples</t>
  </si>
  <si>
    <t>Sample</t>
  </si>
  <si>
    <t>Notes</t>
  </si>
  <si>
    <t>Bottle vol (ml)</t>
  </si>
  <si>
    <t>Niskin Mean</t>
  </si>
  <si>
    <t>O2 (ml/l)</t>
  </si>
  <si>
    <t>% diff</t>
  </si>
  <si>
    <t>Thiosulphate Normality</t>
  </si>
  <si>
    <t>Pre-Blanks</t>
  </si>
  <si>
    <t>Post-Blanks</t>
  </si>
  <si>
    <t>Bottle No.</t>
  </si>
  <si>
    <t>Niskin std dev</t>
  </si>
  <si>
    <t>sample_number</t>
  </si>
  <si>
    <t>O2_ml_per_L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</si>
</sst>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0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0" fillId="0" borderId="5" xfId="0" applyBorder="1"/>
    <xf numFmtId="2" fontId="2" fillId="0" borderId="0" xfId="0" applyNumberFormat="1" applyFont="1"/>
    <xf numFmtId="0" fontId="0" fillId="0" borderId="6" xfId="0" applyBorder="1"/>
    <xf numFmtId="0" fontId="0" fillId="0" borderId="7" xfId="0" applyBorder="1"/>
    <xf numFmtId="2" fontId="0" fillId="0" borderId="7" xfId="0" applyNumberFormat="1" applyBorder="1"/>
    <xf numFmtId="0" fontId="0" fillId="0" borderId="8" xfId="0" applyBorder="1"/>
    <xf numFmtId="164" fontId="0" fillId="0" borderId="2" xfId="0" applyNumberFormat="1" applyBorder="1"/>
    <xf numFmtId="164" fontId="0" fillId="0" borderId="0" xfId="0" applyNumberFormat="1"/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64" fontId="0" fillId="0" borderId="7" xfId="0" applyNumberFormat="1" applyBorder="1"/>
    <xf numFmtId="0" fontId="0" fillId="0" borderId="9" xfId="0" applyBorder="1"/>
    <xf numFmtId="164" fontId="0" fillId="0" borderId="9" xfId="0" applyNumberFormat="1" applyBorder="1"/>
    <xf numFmtId="165" fontId="0" fillId="0" borderId="2" xfId="0" applyNumberFormat="1" applyBorder="1"/>
    <xf numFmtId="165" fontId="0" fillId="0" borderId="0" xfId="0" applyNumberFormat="1"/>
    <xf numFmtId="165" fontId="2" fillId="0" borderId="0" xfId="0" applyNumberFormat="1" applyFont="1"/>
    <xf numFmtId="165" fontId="0" fillId="0" borderId="7" xfId="0" applyNumberFormat="1" applyBorder="1"/>
    <xf numFmtId="165" fontId="0" fillId="0" borderId="9" xfId="0" applyNumberFormat="1" applyBorder="1"/>
    <xf numFmtId="0" fontId="2" fillId="0" borderId="9" xfId="0" applyFont="1" applyBorder="1"/>
    <xf numFmtId="165" fontId="2" fillId="0" borderId="9" xfId="0" applyNumberFormat="1" applyFont="1" applyBorder="1"/>
    <xf numFmtId="164" fontId="2" fillId="0" borderId="9" xfId="0" applyNumberFormat="1" applyFont="1" applyBorder="1"/>
    <xf numFmtId="165" fontId="5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165" fontId="6" fillId="0" borderId="0" xfId="0" applyNumberFormat="1" applyFont="1"/>
    <xf numFmtId="0" fontId="5" fillId="0" borderId="9" xfId="0" applyFont="1" applyBorder="1"/>
    <xf numFmtId="165" fontId="5" fillId="0" borderId="9" xfId="0" applyNumberFormat="1" applyFont="1" applyBorder="1"/>
    <xf numFmtId="164" fontId="5" fillId="0" borderId="9" xfId="0" applyNumberFormat="1" applyFont="1" applyBorder="1"/>
    <xf numFmtId="0" fontId="5" fillId="0" borderId="5" xfId="0" applyFont="1" applyBorder="1"/>
    <xf numFmtId="0" fontId="5" fillId="0" borderId="0" xfId="0" applyFont="1"/>
    <xf numFmtId="2" fontId="5" fillId="0" borderId="0" xfId="0" applyNumberFormat="1" applyFont="1"/>
    <xf numFmtId="165" fontId="2" fillId="0" borderId="7" xfId="0" applyNumberFormat="1" applyFont="1" applyBorder="1"/>
    <xf numFmtId="166" fontId="5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3E699-5107-4204-9607-C7873B3C0E9E}">
  <dimension ref="B2:J59"/>
  <sheetViews>
    <sheetView tabSelected="1" topLeftCell="A4" workbookViewId="0">
      <selection activeCell="D29" sqref="D29"/>
    </sheetView>
  </sheetViews>
  <sheetFormatPr defaultColWidth="8.77734375" defaultRowHeight="14.4" x14ac:dyDescent="0.3"/>
  <cols>
    <col min="4" max="4" width="16.44140625" customWidth="1"/>
    <col min="5" max="5" width="12.77734375" style="23" customWidth="1"/>
    <col min="6" max="6" width="15.77734375" customWidth="1"/>
    <col min="7" max="7" width="11.44140625" style="1" customWidth="1"/>
    <col min="8" max="8" width="11.44140625" style="15" customWidth="1"/>
    <col min="10" max="10" width="13.44140625" customWidth="1"/>
  </cols>
  <sheetData>
    <row r="2" spans="2:10" x14ac:dyDescent="0.3">
      <c r="B2" s="2"/>
      <c r="C2" s="3"/>
      <c r="D2" s="3"/>
      <c r="E2" s="22"/>
      <c r="F2" s="3"/>
      <c r="G2" s="4"/>
      <c r="H2" s="14"/>
      <c r="I2" s="3"/>
      <c r="J2" s="5"/>
    </row>
    <row r="3" spans="2:10" x14ac:dyDescent="0.3">
      <c r="B3" s="6"/>
      <c r="C3" s="7" t="s">
        <v>17</v>
      </c>
      <c r="J3" s="8"/>
    </row>
    <row r="4" spans="2:10" x14ac:dyDescent="0.3">
      <c r="B4" s="6"/>
      <c r="J4" s="8"/>
    </row>
    <row r="5" spans="2:10" x14ac:dyDescent="0.3">
      <c r="B5" s="6"/>
      <c r="C5" s="7" t="s">
        <v>8</v>
      </c>
      <c r="D5" s="7" t="s">
        <v>0</v>
      </c>
      <c r="E5" s="24" t="s">
        <v>1</v>
      </c>
      <c r="F5" s="7" t="s">
        <v>2</v>
      </c>
      <c r="G5" s="9" t="s">
        <v>4</v>
      </c>
      <c r="H5" s="16" t="s">
        <v>11</v>
      </c>
      <c r="J5" s="8"/>
    </row>
    <row r="6" spans="2:10" x14ac:dyDescent="0.3">
      <c r="B6" s="6"/>
      <c r="C6">
        <v>1</v>
      </c>
      <c r="D6" s="30"/>
      <c r="E6" s="30"/>
      <c r="F6" s="30">
        <f>2*D6-E6-(D6+0.02)</f>
        <v>-0.02</v>
      </c>
      <c r="G6" s="40">
        <f>((F6-$F$11)/$F$11)*100</f>
        <v>0</v>
      </c>
      <c r="H6" s="39"/>
      <c r="J6" s="8"/>
    </row>
    <row r="7" spans="2:10" x14ac:dyDescent="0.3">
      <c r="B7" s="6"/>
      <c r="C7">
        <v>2</v>
      </c>
      <c r="D7" s="30"/>
      <c r="E7" s="30"/>
      <c r="F7" s="30">
        <f>2*D7-E7-(D7+0.02)</f>
        <v>-0.02</v>
      </c>
      <c r="G7" s="40">
        <f>((F7-$F$11)/$F$11)*100</f>
        <v>0</v>
      </c>
      <c r="H7" s="39"/>
      <c r="J7" s="8"/>
    </row>
    <row r="8" spans="2:10" x14ac:dyDescent="0.3">
      <c r="B8" s="6"/>
      <c r="C8">
        <v>3</v>
      </c>
      <c r="D8" s="30"/>
      <c r="E8" s="30"/>
      <c r="F8" s="30">
        <f>2*D8-E8-(D8+0.02)</f>
        <v>-0.02</v>
      </c>
      <c r="G8" s="40">
        <f>((F8-$F$11)/$F$11)*100</f>
        <v>0</v>
      </c>
      <c r="H8" s="39"/>
      <c r="J8" s="8"/>
    </row>
    <row r="9" spans="2:10" x14ac:dyDescent="0.3">
      <c r="B9" s="6"/>
      <c r="C9">
        <v>4</v>
      </c>
      <c r="D9" s="30"/>
      <c r="E9" s="30"/>
      <c r="F9" s="30">
        <f>2*D9-E9-(D9+0.02)</f>
        <v>-0.02</v>
      </c>
      <c r="G9" s="40">
        <f>((F9-$F$11)/$F$11)*100</f>
        <v>0</v>
      </c>
      <c r="H9" s="39"/>
      <c r="J9" s="8"/>
    </row>
    <row r="10" spans="2:10" x14ac:dyDescent="0.3">
      <c r="B10" s="6"/>
      <c r="C10">
        <v>5</v>
      </c>
      <c r="D10" s="30"/>
      <c r="E10" s="30"/>
      <c r="F10" s="30">
        <f>2*D10-E10-(D10+0.02)</f>
        <v>-0.02</v>
      </c>
      <c r="G10" s="40">
        <f>((F10-$F$11)/$F$11)*100</f>
        <v>0</v>
      </c>
      <c r="H10" s="39"/>
      <c r="J10" s="8"/>
    </row>
    <row r="11" spans="2:10" x14ac:dyDescent="0.3">
      <c r="B11" s="6"/>
      <c r="D11" s="23"/>
      <c r="E11" s="24" t="s">
        <v>5</v>
      </c>
      <c r="F11" s="24">
        <f>AVERAGE(F6:F10)</f>
        <v>-0.02</v>
      </c>
      <c r="J11" s="8"/>
    </row>
    <row r="12" spans="2:10" x14ac:dyDescent="0.3">
      <c r="B12" s="10"/>
      <c r="C12" s="11"/>
      <c r="D12" s="25"/>
      <c r="E12" s="25"/>
      <c r="F12" s="11"/>
      <c r="G12" s="12"/>
      <c r="H12" s="19"/>
      <c r="I12" s="11"/>
      <c r="J12" s="13"/>
    </row>
    <row r="13" spans="2:10" x14ac:dyDescent="0.3">
      <c r="D13" s="23"/>
    </row>
    <row r="14" spans="2:10" x14ac:dyDescent="0.3">
      <c r="B14" s="2"/>
      <c r="C14" s="3"/>
      <c r="D14" s="22"/>
      <c r="E14" s="22"/>
      <c r="F14" s="3"/>
      <c r="G14" s="4"/>
      <c r="H14" s="14"/>
      <c r="I14" s="3"/>
      <c r="J14" s="5"/>
    </row>
    <row r="15" spans="2:10" x14ac:dyDescent="0.3">
      <c r="B15" s="6"/>
      <c r="C15" s="7" t="s">
        <v>6</v>
      </c>
      <c r="D15" s="23"/>
      <c r="J15" s="8"/>
    </row>
    <row r="16" spans="2:10" x14ac:dyDescent="0.3">
      <c r="B16" s="6"/>
      <c r="D16" s="23"/>
      <c r="J16" s="8"/>
    </row>
    <row r="17" spans="2:10" x14ac:dyDescent="0.3">
      <c r="B17" s="6"/>
      <c r="C17" s="7" t="s">
        <v>8</v>
      </c>
      <c r="D17" s="24" t="s">
        <v>7</v>
      </c>
      <c r="E17" s="9" t="s">
        <v>4</v>
      </c>
      <c r="F17" s="7" t="s">
        <v>11</v>
      </c>
      <c r="J17" s="8"/>
    </row>
    <row r="18" spans="2:10" x14ac:dyDescent="0.3">
      <c r="B18" s="6"/>
      <c r="C18">
        <v>1</v>
      </c>
      <c r="D18" s="30"/>
      <c r="E18" s="40" t="e">
        <f>((D18-$D$23)/$D$23)*100</f>
        <v>#DIV/0!</v>
      </c>
      <c r="F18" s="39"/>
      <c r="J18" s="8"/>
    </row>
    <row r="19" spans="2:10" x14ac:dyDescent="0.3">
      <c r="B19" s="6"/>
      <c r="C19">
        <v>2</v>
      </c>
      <c r="D19" s="30"/>
      <c r="E19" s="40" t="e">
        <f t="shared" ref="E19:E22" si="0">((D19-$D$23)/$D$23)*100</f>
        <v>#DIV/0!</v>
      </c>
      <c r="F19" s="39"/>
      <c r="J19" s="8"/>
    </row>
    <row r="20" spans="2:10" x14ac:dyDescent="0.3">
      <c r="B20" s="6"/>
      <c r="C20">
        <v>3</v>
      </c>
      <c r="D20" s="30"/>
      <c r="E20" s="40" t="e">
        <f t="shared" si="0"/>
        <v>#DIV/0!</v>
      </c>
      <c r="F20" s="39"/>
      <c r="J20" s="8"/>
    </row>
    <row r="21" spans="2:10" x14ac:dyDescent="0.3">
      <c r="B21" s="6"/>
      <c r="C21">
        <v>4</v>
      </c>
      <c r="D21" s="30"/>
      <c r="E21" s="40" t="e">
        <f t="shared" si="0"/>
        <v>#DIV/0!</v>
      </c>
      <c r="F21" s="39"/>
      <c r="J21" s="8"/>
    </row>
    <row r="22" spans="2:10" x14ac:dyDescent="0.3">
      <c r="B22" s="6"/>
      <c r="C22">
        <v>5</v>
      </c>
      <c r="D22" s="30"/>
      <c r="E22" s="40" t="e">
        <f t="shared" si="0"/>
        <v>#DIV/0!</v>
      </c>
      <c r="F22" s="39"/>
      <c r="J22" s="8"/>
    </row>
    <row r="23" spans="2:10" x14ac:dyDescent="0.3">
      <c r="B23" s="6"/>
      <c r="C23" s="33" t="s">
        <v>3</v>
      </c>
      <c r="D23" s="34" t="e">
        <f>AVERAGE(D18:D20)</f>
        <v>#DIV/0!</v>
      </c>
      <c r="J23" s="8"/>
    </row>
    <row r="24" spans="2:10" x14ac:dyDescent="0.3">
      <c r="B24" s="10"/>
      <c r="C24" s="11"/>
      <c r="D24" s="11"/>
      <c r="E24" s="25"/>
      <c r="F24" s="11"/>
      <c r="G24" s="12"/>
      <c r="H24" s="19"/>
      <c r="I24" s="11"/>
      <c r="J24" s="13"/>
    </row>
    <row r="26" spans="2:10" x14ac:dyDescent="0.3">
      <c r="B26" s="2"/>
      <c r="C26" s="3"/>
      <c r="D26" s="3"/>
      <c r="E26" s="22"/>
      <c r="F26" s="3"/>
      <c r="G26" s="4"/>
      <c r="H26" s="14"/>
      <c r="I26" s="3"/>
      <c r="J26" s="5"/>
    </row>
    <row r="27" spans="2:10" x14ac:dyDescent="0.3">
      <c r="B27" s="6"/>
      <c r="C27" s="7" t="s">
        <v>16</v>
      </c>
      <c r="J27" s="8"/>
    </row>
    <row r="28" spans="2:10" x14ac:dyDescent="0.3">
      <c r="B28" s="6"/>
      <c r="D28" s="7" t="e">
        <f>(10*0.01)/($D$23-$F$11)</f>
        <v>#DIV/0!</v>
      </c>
      <c r="J28" s="8"/>
    </row>
    <row r="29" spans="2:10" x14ac:dyDescent="0.3">
      <c r="B29" s="10"/>
      <c r="C29" s="11"/>
      <c r="D29" s="11"/>
      <c r="E29" s="25"/>
      <c r="F29" s="11"/>
      <c r="G29" s="12"/>
      <c r="H29" s="19"/>
      <c r="I29" s="11"/>
      <c r="J29" s="13"/>
    </row>
    <row r="31" spans="2:10" x14ac:dyDescent="0.3">
      <c r="B31" s="2"/>
      <c r="C31" s="3"/>
      <c r="D31" s="3"/>
      <c r="E31" s="22"/>
      <c r="F31" s="3"/>
      <c r="G31" s="4"/>
      <c r="H31" s="14"/>
      <c r="I31" s="3"/>
      <c r="J31" s="5"/>
    </row>
    <row r="32" spans="2:10" x14ac:dyDescent="0.3">
      <c r="B32" s="6"/>
      <c r="C32" s="7" t="s">
        <v>9</v>
      </c>
      <c r="J32" s="8"/>
    </row>
    <row r="33" spans="2:10" x14ac:dyDescent="0.3">
      <c r="B33" s="6"/>
      <c r="C33" s="7"/>
      <c r="J33" s="8"/>
    </row>
    <row r="34" spans="2:10" ht="15" thickBot="1" x14ac:dyDescent="0.35">
      <c r="B34" s="6"/>
      <c r="C34" s="27" t="s">
        <v>10</v>
      </c>
      <c r="D34" s="27" t="s">
        <v>19</v>
      </c>
      <c r="E34" s="27" t="s">
        <v>12</v>
      </c>
      <c r="F34" s="28" t="s">
        <v>7</v>
      </c>
      <c r="G34" s="27" t="s">
        <v>14</v>
      </c>
      <c r="H34" s="27" t="s">
        <v>13</v>
      </c>
      <c r="I34" s="29" t="s">
        <v>15</v>
      </c>
      <c r="J34" s="8" t="s">
        <v>20</v>
      </c>
    </row>
    <row r="35" spans="2:10" x14ac:dyDescent="0.3">
      <c r="B35" s="6"/>
      <c r="C35">
        <v>1</v>
      </c>
      <c r="E35"/>
      <c r="F35" s="23"/>
      <c r="G35" t="e">
        <f>(((F35-$F$11)*$D$28*5598)-1.7)/(E35-2)</f>
        <v>#DIV/0!</v>
      </c>
      <c r="H35" t="e">
        <f>AVERAGE($G$35:$G$37)</f>
        <v>#DIV/0!</v>
      </c>
      <c r="I35" s="15" t="e">
        <f>(ABS(H35-G35)/G35)*100</f>
        <v>#DIV/0!</v>
      </c>
      <c r="J35" s="38"/>
    </row>
    <row r="36" spans="2:10" x14ac:dyDescent="0.3">
      <c r="B36" s="6"/>
      <c r="C36">
        <v>2</v>
      </c>
      <c r="E36"/>
      <c r="F36" s="30"/>
      <c r="G36" t="e">
        <f>(((F36-$F$11)*$D$28*5598)-1.7)/(E36-2)</f>
        <v>#DIV/0!</v>
      </c>
      <c r="H36" t="e">
        <f>AVERAGE($G$35:$G$37)</f>
        <v>#DIV/0!</v>
      </c>
      <c r="I36" s="15" t="e">
        <f>(ABS(H36-G36)/G36)*100</f>
        <v>#DIV/0!</v>
      </c>
      <c r="J36" s="42" t="e">
        <f>_xlfn.STDEV.S(G35:G37)</f>
        <v>#DIV/0!</v>
      </c>
    </row>
    <row r="37" spans="2:10" ht="15" thickBot="1" x14ac:dyDescent="0.35">
      <c r="B37" s="6"/>
      <c r="C37" s="20">
        <v>3</v>
      </c>
      <c r="D37" s="20"/>
      <c r="E37" s="20"/>
      <c r="F37" s="26"/>
      <c r="G37" s="20" t="e">
        <f t="shared" ref="G37:G46" si="1">(((F37-$F$11)*$D$28*5598)-1.7)/(E37-2)</f>
        <v>#DIV/0!</v>
      </c>
      <c r="H37" s="20" t="e">
        <f>AVERAGE($G$35:$G$37)</f>
        <v>#DIV/0!</v>
      </c>
      <c r="I37" s="21" t="e">
        <f>(ABS(H37-G37)/G37)*100</f>
        <v>#DIV/0!</v>
      </c>
      <c r="J37" s="38"/>
    </row>
    <row r="38" spans="2:10" x14ac:dyDescent="0.3">
      <c r="B38" s="6"/>
      <c r="C38">
        <v>4</v>
      </c>
      <c r="E38"/>
      <c r="F38" s="23"/>
      <c r="G38" t="e">
        <f t="shared" si="1"/>
        <v>#DIV/0!</v>
      </c>
      <c r="H38" t="e">
        <f>AVERAGE($G$38:$G$40)</f>
        <v>#DIV/0!</v>
      </c>
      <c r="I38" s="15" t="e">
        <f>(ABS(H38-G38)/G38)*100</f>
        <v>#DIV/0!</v>
      </c>
      <c r="J38" s="38"/>
    </row>
    <row r="39" spans="2:10" x14ac:dyDescent="0.3">
      <c r="B39" s="6"/>
      <c r="C39">
        <v>5</v>
      </c>
      <c r="E39"/>
      <c r="F39" s="23"/>
      <c r="G39" t="e">
        <f t="shared" si="1"/>
        <v>#DIV/0!</v>
      </c>
      <c r="H39" t="e">
        <f>AVERAGE($G$38:$G$40)</f>
        <v>#DIV/0!</v>
      </c>
      <c r="I39" s="15" t="e">
        <f t="shared" ref="I39:I46" si="2">(ABS(H39-G39)/G39)*100</f>
        <v>#DIV/0!</v>
      </c>
      <c r="J39" s="42" t="e">
        <f>_xlfn.STDEV.S(G38:G40)</f>
        <v>#DIV/0!</v>
      </c>
    </row>
    <row r="40" spans="2:10" ht="15" thickBot="1" x14ac:dyDescent="0.35">
      <c r="B40" s="6"/>
      <c r="C40" s="20">
        <v>6</v>
      </c>
      <c r="D40" s="20"/>
      <c r="E40" s="20"/>
      <c r="F40" s="26"/>
      <c r="G40" s="20" t="e">
        <f t="shared" si="1"/>
        <v>#DIV/0!</v>
      </c>
      <c r="H40" s="20" t="e">
        <f>AVERAGE($G$38:$G$40)</f>
        <v>#DIV/0!</v>
      </c>
      <c r="I40" s="21" t="e">
        <f t="shared" si="2"/>
        <v>#DIV/0!</v>
      </c>
      <c r="J40" s="38"/>
    </row>
    <row r="41" spans="2:10" x14ac:dyDescent="0.3">
      <c r="B41" s="6"/>
      <c r="C41">
        <v>7</v>
      </c>
      <c r="E41"/>
      <c r="F41" s="23"/>
      <c r="G41" t="e">
        <f t="shared" si="1"/>
        <v>#DIV/0!</v>
      </c>
      <c r="H41" t="e">
        <f>AVERAGE($G$41:$G$43)</f>
        <v>#DIV/0!</v>
      </c>
      <c r="I41" s="15" t="e">
        <f t="shared" si="2"/>
        <v>#DIV/0!</v>
      </c>
      <c r="J41" s="8"/>
    </row>
    <row r="42" spans="2:10" x14ac:dyDescent="0.3">
      <c r="B42" s="6"/>
      <c r="C42">
        <v>8</v>
      </c>
      <c r="E42"/>
      <c r="F42" s="23"/>
      <c r="G42" t="e">
        <f t="shared" si="1"/>
        <v>#DIV/0!</v>
      </c>
      <c r="H42" t="e">
        <f>AVERAGE($G$41:$G$43)</f>
        <v>#DIV/0!</v>
      </c>
      <c r="I42" s="15" t="e">
        <f t="shared" si="2"/>
        <v>#DIV/0!</v>
      </c>
      <c r="J42" s="42" t="e">
        <f>_xlfn.STDEV.S(G41:G43)</f>
        <v>#DIV/0!</v>
      </c>
    </row>
    <row r="43" spans="2:10" ht="15" thickBot="1" x14ac:dyDescent="0.35">
      <c r="B43" s="6"/>
      <c r="C43" s="20">
        <v>9</v>
      </c>
      <c r="D43" s="20"/>
      <c r="E43" s="20"/>
      <c r="F43" s="26"/>
      <c r="G43" s="20" t="e">
        <f t="shared" si="1"/>
        <v>#DIV/0!</v>
      </c>
      <c r="H43" s="20" t="e">
        <f>AVERAGE($G$41:$G$43)</f>
        <v>#DIV/0!</v>
      </c>
      <c r="I43" s="21" t="e">
        <f t="shared" si="2"/>
        <v>#DIV/0!</v>
      </c>
      <c r="J43" s="8"/>
    </row>
    <row r="44" spans="2:10" x14ac:dyDescent="0.3">
      <c r="B44" s="6"/>
      <c r="C44">
        <v>10</v>
      </c>
      <c r="E44"/>
      <c r="F44" s="23"/>
      <c r="G44" t="e">
        <f t="shared" si="1"/>
        <v>#DIV/0!</v>
      </c>
      <c r="H44" t="e">
        <f>AVERAGE($G$44:$G$46)</f>
        <v>#DIV/0!</v>
      </c>
      <c r="I44" s="15" t="e">
        <f t="shared" si="2"/>
        <v>#DIV/0!</v>
      </c>
      <c r="J44" s="8"/>
    </row>
    <row r="45" spans="2:10" x14ac:dyDescent="0.3">
      <c r="B45" s="6"/>
      <c r="C45">
        <v>11</v>
      </c>
      <c r="E45"/>
      <c r="F45" s="23"/>
      <c r="G45" t="e">
        <f t="shared" si="1"/>
        <v>#DIV/0!</v>
      </c>
      <c r="H45" t="e">
        <f>AVERAGE($G$44:$G$46)</f>
        <v>#DIV/0!</v>
      </c>
      <c r="I45" s="15" t="e">
        <f t="shared" si="2"/>
        <v>#DIV/0!</v>
      </c>
      <c r="J45" s="42" t="e">
        <f>_xlfn.STDEV.S(G44:G46)</f>
        <v>#DIV/0!</v>
      </c>
    </row>
    <row r="46" spans="2:10" ht="15" thickBot="1" x14ac:dyDescent="0.35">
      <c r="B46" s="6"/>
      <c r="C46" s="20">
        <v>12</v>
      </c>
      <c r="D46" s="20"/>
      <c r="E46" s="35"/>
      <c r="F46" s="36"/>
      <c r="G46" s="35" t="e">
        <f t="shared" si="1"/>
        <v>#DIV/0!</v>
      </c>
      <c r="H46" s="20" t="e">
        <f>AVERAGE($G$44:$G$46)</f>
        <v>#DIV/0!</v>
      </c>
      <c r="I46" s="37" t="e">
        <f t="shared" si="2"/>
        <v>#DIV/0!</v>
      </c>
      <c r="J46" s="8"/>
    </row>
    <row r="47" spans="2:10" x14ac:dyDescent="0.3">
      <c r="B47" s="6"/>
      <c r="E47"/>
      <c r="F47" s="23"/>
      <c r="G47"/>
      <c r="H47" s="1"/>
      <c r="I47" s="15"/>
      <c r="J47" s="8"/>
    </row>
    <row r="48" spans="2:10" x14ac:dyDescent="0.3">
      <c r="B48" s="10"/>
      <c r="C48" s="11"/>
      <c r="D48" s="11"/>
      <c r="E48" s="25"/>
      <c r="F48" s="11"/>
      <c r="G48" s="12"/>
      <c r="H48" s="19"/>
      <c r="I48" s="11"/>
      <c r="J48" s="13"/>
    </row>
    <row r="50" spans="2:10" x14ac:dyDescent="0.3">
      <c r="B50" s="2"/>
      <c r="C50" s="3"/>
      <c r="D50" s="3"/>
      <c r="E50" s="22"/>
      <c r="F50" s="3"/>
      <c r="G50" s="4"/>
      <c r="H50" s="14"/>
      <c r="I50" s="3"/>
      <c r="J50" s="5"/>
    </row>
    <row r="51" spans="2:10" x14ac:dyDescent="0.3">
      <c r="B51" s="6"/>
      <c r="C51" s="7" t="s">
        <v>18</v>
      </c>
      <c r="J51" s="8"/>
    </row>
    <row r="52" spans="2:10" x14ac:dyDescent="0.3">
      <c r="B52" s="6"/>
      <c r="J52" s="8"/>
    </row>
    <row r="53" spans="2:10" x14ac:dyDescent="0.3">
      <c r="B53" s="6"/>
      <c r="C53" s="7" t="s">
        <v>8</v>
      </c>
      <c r="D53" s="7" t="s">
        <v>0</v>
      </c>
      <c r="E53" s="24" t="s">
        <v>1</v>
      </c>
      <c r="F53" s="7" t="s">
        <v>2</v>
      </c>
      <c r="G53" s="9" t="s">
        <v>4</v>
      </c>
      <c r="H53" s="16" t="s">
        <v>11</v>
      </c>
      <c r="J53" s="8"/>
    </row>
    <row r="54" spans="2:10" x14ac:dyDescent="0.3">
      <c r="B54" s="6"/>
      <c r="C54" s="39">
        <v>1</v>
      </c>
      <c r="D54" s="30"/>
      <c r="E54" s="30"/>
      <c r="F54" s="30">
        <f>2*D54-E54-(D54+0.02)</f>
        <v>-0.02</v>
      </c>
      <c r="G54" s="40">
        <f>((F54-$F$59)/$F$59)*100</f>
        <v>0</v>
      </c>
      <c r="H54" s="17"/>
      <c r="J54" s="8"/>
    </row>
    <row r="55" spans="2:10" x14ac:dyDescent="0.3">
      <c r="B55" s="6"/>
      <c r="C55" s="39">
        <v>2</v>
      </c>
      <c r="D55" s="30"/>
      <c r="E55" s="30"/>
      <c r="F55" s="30">
        <f>2*D55-E55-(D55+0.02)</f>
        <v>-0.02</v>
      </c>
      <c r="G55" s="40">
        <f>((F55-$F$59)/$F$59)*100</f>
        <v>0</v>
      </c>
      <c r="H55" s="32"/>
      <c r="J55" s="8"/>
    </row>
    <row r="56" spans="2:10" x14ac:dyDescent="0.3">
      <c r="B56" s="6"/>
      <c r="C56" s="39">
        <v>3</v>
      </c>
      <c r="D56" s="30"/>
      <c r="E56" s="30"/>
      <c r="F56" s="30">
        <f>2*D56-E56-(D56+0.02)</f>
        <v>-0.02</v>
      </c>
      <c r="G56" s="40">
        <f>((F56-$F$59)/$F$59)*100</f>
        <v>0</v>
      </c>
      <c r="H56" s="31"/>
      <c r="J56" s="8"/>
    </row>
    <row r="57" spans="2:10" x14ac:dyDescent="0.3">
      <c r="B57" s="6"/>
      <c r="C57" s="39">
        <v>4</v>
      </c>
      <c r="D57" s="30"/>
      <c r="E57" s="30"/>
      <c r="F57" s="30">
        <f>2*D57-E57-(D57+0.02)</f>
        <v>-0.02</v>
      </c>
      <c r="G57" s="40">
        <f>((F57-$F$59)/$F$59)*100</f>
        <v>0</v>
      </c>
      <c r="H57" s="18"/>
      <c r="J57" s="8"/>
    </row>
    <row r="58" spans="2:10" x14ac:dyDescent="0.3">
      <c r="B58" s="6"/>
      <c r="C58">
        <v>5</v>
      </c>
      <c r="D58" s="23"/>
      <c r="F58" s="30">
        <f>2*D58-E58-(D58+0.02)</f>
        <v>-0.02</v>
      </c>
      <c r="G58" s="40">
        <f>((F58-$F$59)/$F$59)*100</f>
        <v>0</v>
      </c>
      <c r="J58" s="8"/>
    </row>
    <row r="59" spans="2:10" x14ac:dyDescent="0.3">
      <c r="B59" s="10"/>
      <c r="C59" s="11"/>
      <c r="D59" s="25"/>
      <c r="E59" s="41" t="s">
        <v>5</v>
      </c>
      <c r="F59" s="41">
        <f>AVERAGE(F54:F58)</f>
        <v>-0.02</v>
      </c>
      <c r="G59" s="12"/>
      <c r="H59" s="19"/>
      <c r="I59" s="11"/>
      <c r="J59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50B10-8861-4CA2-A059-C76BC4DFFD49}">
  <dimension ref="A1:B1"/>
  <sheetViews>
    <sheetView workbookViewId="0">
      <selection activeCell="C9" sqref="C9"/>
    </sheetView>
  </sheetViews>
  <sheetFormatPr defaultRowHeight="14.4" x14ac:dyDescent="0.3"/>
  <cols>
    <col min="1" max="1" width="15.109375" bestFit="1" customWidth="1"/>
    <col min="2" max="2" width="12.21875" bestFit="1" customWidth="1"/>
  </cols>
  <sheetData>
    <row r="1" spans="1:2" x14ac:dyDescent="0.3">
      <c r="A1" t="s">
        <v>21</v>
      </c>
      <c r="B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session 1 (dd-mm-yyyy)</vt:lpstr>
      <vt:lpstr>summary</vt:lpstr>
    </vt:vector>
  </TitlesOfParts>
  <Company>Norsk Polarinstitutt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Dodd</dc:creator>
  <cp:lastModifiedBy>Anne-Marie Wefing</cp:lastModifiedBy>
  <dcterms:created xsi:type="dcterms:W3CDTF">2019-09-04T11:57:50Z</dcterms:created>
  <dcterms:modified xsi:type="dcterms:W3CDTF">2025-12-17T09:08:34Z</dcterms:modified>
</cp:coreProperties>
</file>