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<sst xmlns="http://schemas.openxmlformats.org/spreadsheetml/2006/main" count="47" uniqueCount="47">
  <si>
    <t xml:space="preserve">Standby mode</t>
  </si>
  <si>
    <t xml:space="preserve">voltage (V)</t>
  </si>
  <si>
    <t>V</t>
  </si>
  <si>
    <t xml:space="preserve">ISA manual</t>
  </si>
  <si>
    <t xml:space="preserve">current (A)</t>
  </si>
  <si>
    <t>A</t>
  </si>
  <si>
    <t xml:space="preserve">Power (W)</t>
  </si>
  <si>
    <t>W</t>
  </si>
  <si>
    <t xml:space="preserve">10 Hz mode</t>
  </si>
  <si>
    <t xml:space="preserve">Recalculate these information into desired measure frequency and lower voltage of UM (12V) and depending on available battery capacity</t>
  </si>
  <si>
    <t xml:space="preserve">P = U^2/R</t>
  </si>
  <si>
    <t xml:space="preserve">from U = R x  I and P = U x I</t>
  </si>
  <si>
    <t xml:space="preserve">P(12V) = P(24V) x (12/24)^2</t>
  </si>
  <si>
    <t xml:space="preserve">P(12V) = P(24V) x 0.25</t>
  </si>
  <si>
    <t xml:space="preserve">assuming same power required for same effect</t>
  </si>
  <si>
    <t xml:space="preserve">Power Standby mode 12 V</t>
  </si>
  <si>
    <t xml:space="preserve">Current Standby mode 12 V</t>
  </si>
  <si>
    <t xml:space="preserve">Power 10 Hz mode 12 V</t>
  </si>
  <si>
    <t xml:space="preserve">Desired measure frequency</t>
  </si>
  <si>
    <t>Hz</t>
  </si>
  <si>
    <t xml:space="preserve">assuming power consumption is proportional to the frequency, only applying the modulation to the active power and keep the standby power constant</t>
  </si>
  <si>
    <t xml:space="preserve">P = (P(10Hz) - P(standby))*newHz/10Hz + P(standby)</t>
  </si>
  <si>
    <t>Battery</t>
  </si>
  <si>
    <t xml:space="preserve">Capacity (Ah)</t>
  </si>
  <si>
    <t>Ah</t>
  </si>
  <si>
    <t xml:space="preserve">Each battery in the Ultimodem has 14440 mAh but according to S9, this is the number available at 77% efficiency and 12 V</t>
  </si>
  <si>
    <t>Voltage</t>
  </si>
  <si>
    <t xml:space="preserve">Energy (Wh)</t>
  </si>
  <si>
    <t>Wh</t>
  </si>
  <si>
    <t xml:space="preserve">conservative factor</t>
  </si>
  <si>
    <t xml:space="preserve">how much energy to save for a conservative calculation</t>
  </si>
  <si>
    <t xml:space="preserve">Battery life (h)</t>
  </si>
  <si>
    <t>h</t>
  </si>
  <si>
    <t>Energ/Power=time</t>
  </si>
  <si>
    <t xml:space="preserve">Number of samples with new Hz</t>
  </si>
  <si>
    <t>@</t>
  </si>
  <si>
    <t xml:space="preserve">Once a day for 2 years, max logging time</t>
  </si>
  <si>
    <t>s</t>
  </si>
  <si>
    <t xml:space="preserve">Current (A) for desired Hz at 12 V</t>
  </si>
  <si>
    <t xml:space="preserve">Number of batteries</t>
  </si>
  <si>
    <t xml:space="preserve">Measure frequency</t>
  </si>
  <si>
    <t xml:space="preserve">0.5 Hz</t>
  </si>
  <si>
    <t xml:space="preserve">Number of samples</t>
  </si>
  <si>
    <t xml:space="preserve">2 min</t>
  </si>
  <si>
    <t xml:space="preserve">3.5 min</t>
  </si>
  <si>
    <t xml:space="preserve">6 min</t>
  </si>
  <si>
    <t xml:space="preserve">9 min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</si>
</sst>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trike/>
      <sz val="11.000000"/>
      <color indexed="2"/>
      <name val="Calibri"/>
      <scheme val="minor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"/>
        <bgColor theme="4" tint="0"/>
      </patternFill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</fills>
  <borders count="1">
    <border>
      <left style="none"/>
      <right style="none"/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0" fillId="0" borderId="0" numFmtId="0" xfId="0"/>
    <xf fontId="0" fillId="0" borderId="0" numFmtId="0" xfId="0">
      <protection hidden="0" locked="1"/>
    </xf>
    <xf fontId="1" fillId="0" borderId="0" numFmtId="0" xfId="0" applyFont="1"/>
    <xf fontId="0" fillId="2" borderId="0" numFmtId="0" xfId="0" applyFill="1"/>
    <xf fontId="0" fillId="3" borderId="0" numFmtId="0" xfId="0" applyFill="1"/>
    <xf fontId="0" fillId="3" borderId="0" numFmtId="9" xfId="0" applyNumberFormat="1" applyFill="1"/>
    <xf fontId="2" fillId="4" borderId="0" numFmtId="0" xfId="0" applyFont="1" applyFill="1"/>
    <xf fontId="0" fillId="4" borderId="0" numFmtId="0" xfId="0" applyFill="1"/>
    <xf fontId="2" fillId="0" borderId="0" numFmtId="0" xfId="0" applyFont="1"/>
    <xf fontId="0" fillId="0" borderId="0" numFmt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A1" activeCellId="0" sqref="A1"/>
    </sheetView>
  </sheetViews>
  <sheetFormatPr defaultRowHeight="14.25"/>
  <cols>
    <col customWidth="1" min="1" max="1" width="45.140625"/>
  </cols>
  <sheetData>
    <row r="1" ht="14.25"/>
    <row r="2" ht="14.25"/>
    <row r="3" ht="15">
      <c r="A3" t="s">
        <v>0</v>
      </c>
    </row>
    <row r="4" ht="14.25">
      <c r="A4" t="s">
        <v>1</v>
      </c>
      <c r="B4">
        <v>24</v>
      </c>
      <c r="C4" s="1" t="s">
        <v>2</v>
      </c>
      <c r="D4" t="s">
        <v>3</v>
      </c>
    </row>
    <row r="5" ht="14.25">
      <c r="A5" t="s">
        <v>4</v>
      </c>
      <c r="B5">
        <v>0.025000000000000001</v>
      </c>
      <c r="C5" s="1" t="s">
        <v>5</v>
      </c>
      <c r="D5" t="s">
        <v>3</v>
      </c>
    </row>
    <row r="6" ht="14.25">
      <c r="A6" t="s">
        <v>6</v>
      </c>
      <c r="B6">
        <f>B4*B5</f>
        <v>0.60000000000000009</v>
      </c>
      <c r="C6" s="1" t="s">
        <v>7</v>
      </c>
    </row>
    <row r="7" ht="14.25"/>
    <row r="8" ht="14.25">
      <c r="A8" t="s">
        <v>8</v>
      </c>
      <c r="C8" s="1"/>
    </row>
    <row r="9" ht="14.25">
      <c r="A9" t="s">
        <v>1</v>
      </c>
      <c r="B9" s="2">
        <v>24</v>
      </c>
      <c r="C9" s="2" t="s">
        <v>2</v>
      </c>
      <c r="D9" t="s">
        <v>3</v>
      </c>
    </row>
    <row r="10" ht="14.25">
      <c r="A10" t="s">
        <v>4</v>
      </c>
      <c r="B10">
        <v>0.050999999999999997</v>
      </c>
      <c r="C10" s="1" t="s">
        <v>5</v>
      </c>
      <c r="D10" t="s">
        <v>3</v>
      </c>
    </row>
    <row r="11" ht="14.25">
      <c r="A11" t="s">
        <v>6</v>
      </c>
      <c r="B11">
        <f>B9*B10</f>
        <v>1.224</v>
      </c>
      <c r="C11" s="1" t="s">
        <v>7</v>
      </c>
    </row>
    <row r="12" ht="14.25">
      <c r="A12" s="1"/>
      <c r="B12" s="1"/>
      <c r="C12" s="1"/>
    </row>
    <row r="13" ht="14.25">
      <c r="A13" s="1" t="s">
        <v>9</v>
      </c>
      <c r="B13" s="1"/>
      <c r="C13" s="1"/>
    </row>
    <row r="14" ht="14.25"/>
    <row r="15" ht="14.25">
      <c r="A15" s="3" t="s">
        <v>10</v>
      </c>
      <c r="B15" t="s">
        <v>11</v>
      </c>
      <c r="C15" s="1"/>
    </row>
    <row r="16" ht="14.25">
      <c r="A16" s="3" t="s">
        <v>12</v>
      </c>
      <c r="C16" s="1"/>
    </row>
    <row r="17" ht="14.25">
      <c r="A17" s="3" t="s">
        <v>13</v>
      </c>
      <c r="B17">
        <v>1</v>
      </c>
      <c r="C17" s="1"/>
      <c r="D17" t="s">
        <v>14</v>
      </c>
    </row>
    <row r="18" ht="14.25"/>
    <row r="19" ht="14.25">
      <c r="A19" s="1" t="s">
        <v>15</v>
      </c>
      <c r="B19">
        <f>B6*B17</f>
        <v>0.60000000000000009</v>
      </c>
      <c r="C19" s="1" t="s">
        <v>7</v>
      </c>
      <c r="D19" s="1" t="s">
        <v>14</v>
      </c>
    </row>
    <row r="20" ht="14.25">
      <c r="A20" s="1" t="s">
        <v>16</v>
      </c>
      <c r="B20" s="1">
        <f>B19/12</f>
        <v>0.05000000000000001</v>
      </c>
      <c r="C20" s="1" t="s">
        <v>5</v>
      </c>
    </row>
    <row r="21" ht="14.25">
      <c r="A21" s="1"/>
      <c r="B21" s="1"/>
      <c r="C21" s="1"/>
    </row>
    <row r="22" ht="14.25">
      <c r="A22" s="1" t="s">
        <v>17</v>
      </c>
      <c r="B22">
        <f>B11*B17</f>
        <v>1.224</v>
      </c>
      <c r="C22" s="1" t="s">
        <v>7</v>
      </c>
    </row>
    <row r="23" ht="14.25"/>
    <row r="24" ht="14.25">
      <c r="A24" s="1" t="s">
        <v>18</v>
      </c>
      <c r="B24" s="4">
        <v>1</v>
      </c>
      <c r="C24" s="4" t="s">
        <v>19</v>
      </c>
    </row>
    <row r="25" ht="14.25">
      <c r="A25" t="s">
        <v>20</v>
      </c>
      <c r="B25" s="1"/>
    </row>
    <row r="26" ht="14.25">
      <c r="A26" t="s">
        <v>21</v>
      </c>
      <c r="B26">
        <f>(B22-B19)*B24/10+B19</f>
        <v>0.6624000000000001</v>
      </c>
      <c r="C26" s="1" t="s">
        <v>7</v>
      </c>
    </row>
    <row r="27" ht="14.25"/>
    <row r="28" ht="14.25">
      <c r="A28" t="s">
        <v>22</v>
      </c>
      <c r="B28" s="4">
        <v>26</v>
      </c>
    </row>
    <row r="29" ht="14.25">
      <c r="A29" t="s">
        <v>23</v>
      </c>
      <c r="B29">
        <f>2.8/6*B28</f>
        <v>12.133333333333333</v>
      </c>
      <c r="C29" s="1" t="s">
        <v>24</v>
      </c>
      <c r="D29" t="s">
        <v>25</v>
      </c>
    </row>
    <row r="30" ht="14.25">
      <c r="A30" t="s">
        <v>26</v>
      </c>
      <c r="B30">
        <v>12</v>
      </c>
      <c r="C30" s="1" t="s">
        <v>2</v>
      </c>
    </row>
    <row r="31" ht="14.25">
      <c r="A31" t="s">
        <v>27</v>
      </c>
      <c r="B31">
        <f>B29*B30</f>
        <v>145.59999999999999</v>
      </c>
      <c r="C31" s="1" t="s">
        <v>28</v>
      </c>
    </row>
    <row r="32" ht="14.25">
      <c r="A32" s="5" t="s">
        <v>29</v>
      </c>
      <c r="B32" s="6">
        <v>0.050000000000000003</v>
      </c>
      <c r="C32" s="1"/>
      <c r="D32" t="s">
        <v>30</v>
      </c>
    </row>
    <row r="33" ht="14.25">
      <c r="A33" s="1"/>
      <c r="B33" s="1"/>
      <c r="C33" s="1"/>
    </row>
    <row r="34" ht="14.25">
      <c r="A34" s="1"/>
      <c r="B34" s="1"/>
    </row>
    <row r="35" ht="14.25">
      <c r="A35" s="7" t="s">
        <v>31</v>
      </c>
      <c r="B35" s="7">
        <f>(B31-B31*B32)/B26</f>
        <v>208.81642512077289</v>
      </c>
      <c r="C35" s="8" t="s">
        <v>32</v>
      </c>
      <c r="D35" t="s">
        <v>33</v>
      </c>
    </row>
    <row r="36" ht="14.25">
      <c r="B36" s="9"/>
      <c r="C36" s="9"/>
    </row>
    <row r="37" ht="14.25">
      <c r="A37" s="9" t="s">
        <v>34</v>
      </c>
      <c r="B37">
        <f>B35*3600*B24</f>
        <v>751739.13043478236</v>
      </c>
      <c r="C37" s="10" t="s">
        <v>35</v>
      </c>
      <c r="D37">
        <f>B24</f>
        <v>1</v>
      </c>
      <c r="E37" t="s">
        <v>19</v>
      </c>
    </row>
    <row r="38" ht="14.25">
      <c r="A38" s="9"/>
      <c r="B38" s="2"/>
      <c r="C38" s="2"/>
    </row>
    <row r="39" ht="14.25">
      <c r="A39" t="s">
        <v>36</v>
      </c>
      <c r="B39" s="8">
        <f>B37/366/2</f>
        <v>1026.966025184129</v>
      </c>
      <c r="C39" s="8" t="s">
        <v>37</v>
      </c>
    </row>
    <row r="40" ht="14.25">
      <c r="A40" s="1"/>
      <c r="B40" s="1">
        <f>B39/60</f>
        <v>17.116100419735481</v>
      </c>
      <c r="C40" s="1"/>
    </row>
    <row r="41" ht="14.25">
      <c r="A41" s="9" t="s">
        <v>38</v>
      </c>
      <c r="B41" s="9">
        <f>B26/12</f>
        <v>0.055200000000000006</v>
      </c>
      <c r="C41" s="9" t="s">
        <v>5</v>
      </c>
    </row>
    <row r="42" ht="14.25"/>
    <row r="44" ht="14.25">
      <c r="A44" t="s">
        <v>39</v>
      </c>
      <c r="B44">
        <v>6</v>
      </c>
      <c r="C44">
        <v>10</v>
      </c>
      <c r="D44">
        <v>18</v>
      </c>
      <c r="E44">
        <v>26</v>
      </c>
    </row>
    <row r="45" ht="14.25">
      <c r="A45" t="s">
        <v>40</v>
      </c>
      <c r="B45" t="s">
        <v>41</v>
      </c>
      <c r="C45" t="s">
        <v>41</v>
      </c>
      <c r="D45" t="s">
        <v>41</v>
      </c>
      <c r="E45" t="s">
        <v>41</v>
      </c>
    </row>
    <row r="46" ht="14.25">
      <c r="A46" t="s">
        <v>42</v>
      </c>
      <c r="B46">
        <v>91000</v>
      </c>
      <c r="C46">
        <v>151000</v>
      </c>
      <c r="D46">
        <v>273000</v>
      </c>
      <c r="E46">
        <v>395000</v>
      </c>
    </row>
    <row r="47" ht="14.25">
      <c r="A47" s="2" t="s">
        <v>36</v>
      </c>
      <c r="B47" t="s">
        <v>43</v>
      </c>
      <c r="C47" t="s">
        <v>44</v>
      </c>
      <c r="D47" t="s">
        <v>45</v>
      </c>
      <c r="E47" t="s">
        <v>46</v>
      </c>
    </row>
    <row r="48" ht="14.25"/>
  </sheetData>
  <printOptions headings="0" gridLines="0"/>
  <pageMargins left="0.69999999999999996" right="0.69999999999999996" top="0.75" bottom="0.75" header="0.29999999999999999" footer="0.29999999999999999"/>
  <pageSetup paperSize="1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ONLYOFFICE/9.0.3.29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5</cp:revision>
  <dcterms:modified xsi:type="dcterms:W3CDTF">2025-09-03T10:57:37Z</dcterms:modified>
</cp:coreProperties>
</file>